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Backup\"/>
    </mc:Choice>
  </mc:AlternateContent>
  <xr:revisionPtr revIDLastSave="0" documentId="13_ncr:1_{7D07A32B-6C05-4AF7-B0BC-B178047376EA}" xr6:coauthVersionLast="47" xr6:coauthVersionMax="47" xr10:uidLastSave="{00000000-0000-0000-0000-000000000000}"/>
  <bookViews>
    <workbookView xWindow="-110" yWindow="-110" windowWidth="38620" windowHeight="21100" xr2:uid="{00000000-000D-0000-FFFF-FFFF00000000}"/>
  </bookViews>
  <sheets>
    <sheet name="Meldung" sheetId="2" r:id="rId1"/>
    <sheet name="Klassen" sheetId="1" state="hidden" r:id="rId2"/>
  </sheets>
  <definedNames>
    <definedName name="_xlnm.Print_Area" localSheetId="0">Meldung!$A$1:$E$46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2" l="1"/>
  <c r="E35" i="2"/>
  <c r="E34" i="2"/>
  <c r="E33" i="2"/>
  <c r="E32" i="2"/>
  <c r="E31" i="2"/>
  <c r="D39" i="1"/>
  <c r="C39" i="1"/>
  <c r="D38" i="1"/>
  <c r="C38" i="1"/>
  <c r="D37" i="1"/>
  <c r="C37" i="1"/>
  <c r="C36" i="1"/>
  <c r="C35" i="1"/>
  <c r="D34" i="1"/>
  <c r="C34" i="1"/>
  <c r="D33" i="1"/>
  <c r="C33" i="1"/>
  <c r="D32" i="1"/>
  <c r="C32" i="1"/>
  <c r="D26" i="1"/>
  <c r="C26" i="1"/>
  <c r="C28" i="1"/>
  <c r="D31" i="1"/>
  <c r="C31" i="1"/>
  <c r="D30" i="1"/>
  <c r="C30" i="1"/>
  <c r="D29" i="1"/>
  <c r="C29" i="1"/>
  <c r="C27" i="1"/>
  <c r="D25" i="1"/>
  <c r="C25" i="1"/>
  <c r="D24" i="1"/>
  <c r="C24" i="1"/>
  <c r="D23" i="1"/>
  <c r="C23" i="1"/>
  <c r="D22" i="1"/>
  <c r="C22" i="1"/>
  <c r="D21" i="1"/>
  <c r="C21" i="1"/>
  <c r="C20" i="1"/>
  <c r="C19" i="1"/>
  <c r="D18" i="1"/>
  <c r="C18" i="1"/>
  <c r="D17" i="1"/>
  <c r="C17" i="1"/>
  <c r="D16" i="1"/>
  <c r="C16" i="1"/>
  <c r="D15" i="1"/>
  <c r="C15" i="1"/>
  <c r="D14" i="1"/>
  <c r="C14" i="1"/>
  <c r="C13" i="1"/>
  <c r="C12" i="1"/>
  <c r="D11" i="1"/>
  <c r="C11" i="1"/>
  <c r="D10" i="1"/>
  <c r="C10" i="1"/>
  <c r="C6" i="1"/>
  <c r="D4" i="1"/>
  <c r="C4" i="1"/>
  <c r="D9" i="1"/>
  <c r="C9" i="1"/>
  <c r="D8" i="1"/>
  <c r="C8" i="1"/>
  <c r="D7" i="1"/>
  <c r="C7" i="1"/>
  <c r="C5" i="1"/>
  <c r="D3" i="1"/>
  <c r="C3" i="1"/>
  <c r="E30" i="2"/>
  <c r="E29" i="2"/>
  <c r="E28" i="2"/>
  <c r="E27" i="2"/>
  <c r="E26" i="2"/>
  <c r="E25" i="2"/>
  <c r="E24" i="2"/>
  <c r="E23" i="2"/>
  <c r="E22" i="2"/>
  <c r="E21" i="2"/>
  <c r="E20" i="2"/>
  <c r="E19" i="2"/>
  <c r="E18" i="2"/>
  <c r="E17" i="2"/>
</calcChain>
</file>

<file path=xl/sharedStrings.xml><?xml version="1.0" encoding="utf-8"?>
<sst xmlns="http://schemas.openxmlformats.org/spreadsheetml/2006/main" count="105" uniqueCount="60">
  <si>
    <t>Apollon-Nr.</t>
  </si>
  <si>
    <t>Klasse</t>
  </si>
  <si>
    <t>Recurve Herren</t>
  </si>
  <si>
    <t xml:space="preserve">Recurve Damen </t>
  </si>
  <si>
    <t>Recurve Junioren</t>
  </si>
  <si>
    <t>Geburtsjahr</t>
  </si>
  <si>
    <t>Compound Herren</t>
  </si>
  <si>
    <t xml:space="preserve">Compound Damen </t>
  </si>
  <si>
    <t>Compound Junioren</t>
  </si>
  <si>
    <t xml:space="preserve">Compound Schüler A </t>
  </si>
  <si>
    <t xml:space="preserve">Compound Jugend </t>
  </si>
  <si>
    <t>Blankbogen Herren</t>
  </si>
  <si>
    <t xml:space="preserve">Blankbogen Damen </t>
  </si>
  <si>
    <t xml:space="preserve">Blankbogen Schüler A </t>
  </si>
  <si>
    <t xml:space="preserve">Blankbogen Jugend </t>
  </si>
  <si>
    <t>Pflock 3D</t>
  </si>
  <si>
    <t>Rot</t>
  </si>
  <si>
    <t>Blau</t>
  </si>
  <si>
    <t>Blankbogen Junioren</t>
  </si>
  <si>
    <t>Recurve Master männlich</t>
  </si>
  <si>
    <t>Recurve Master weiblich</t>
  </si>
  <si>
    <t>Compound Master männlich</t>
  </si>
  <si>
    <t>Compound Master weiblich</t>
  </si>
  <si>
    <t>Langbogen Herren</t>
  </si>
  <si>
    <t xml:space="preserve">Langbogen Damen </t>
  </si>
  <si>
    <t>Langbogen Master männlich</t>
  </si>
  <si>
    <t>Langbogen Master weiblich</t>
  </si>
  <si>
    <t>Langbogen Junioren</t>
  </si>
  <si>
    <t>NWDSB-Vereins-Nr.</t>
  </si>
  <si>
    <t xml:space="preserve">Geb.-Datum </t>
  </si>
  <si>
    <t xml:space="preserve">Pass-Nummer </t>
  </si>
  <si>
    <t>Name, Vorname</t>
  </si>
  <si>
    <t>Anschrift:</t>
  </si>
  <si>
    <t>Telefon:</t>
  </si>
  <si>
    <t>E-Mail:</t>
  </si>
  <si>
    <r>
      <t xml:space="preserve">Bogenklasse </t>
    </r>
    <r>
      <rPr>
        <b/>
        <sz val="11"/>
        <color rgb="FFFF0000"/>
        <rFont val="Arial"/>
        <family val="2"/>
      </rPr>
      <t>(Auswahl per Dropdown)</t>
    </r>
  </si>
  <si>
    <t>Traditioneller Bogen Herren</t>
  </si>
  <si>
    <t xml:space="preserve">Traditioneller Bogen Damen </t>
  </si>
  <si>
    <t>Traditioneller Bogen Master männlich</t>
  </si>
  <si>
    <t>Traditioneller Bogen Master weiblich</t>
  </si>
  <si>
    <t>Traditioneller Bogen Junioren</t>
  </si>
  <si>
    <t>Verein:</t>
  </si>
  <si>
    <t>Blankbogen Master weiblich</t>
  </si>
  <si>
    <t>Blankbogen Master männlich</t>
  </si>
  <si>
    <t>Langbogen Jugend</t>
  </si>
  <si>
    <t>Recurve Jugend</t>
  </si>
  <si>
    <t>Recurve Schüler A</t>
  </si>
  <si>
    <t>Langbogen Senioren</t>
  </si>
  <si>
    <t>und älter</t>
  </si>
  <si>
    <t>Langbogen Schüler A</t>
  </si>
  <si>
    <t>Traditioneller Bogen Schüler A</t>
  </si>
  <si>
    <t>Traditioneller Bogen Senioren</t>
  </si>
  <si>
    <t>Personenbezogene Daten werden gespeichert und zum Zwecke der Landesverbandsmeisterschaft verwendet.</t>
  </si>
  <si>
    <t>Meldeadresse: bogensportleitung@nwdsb.de und meldung@nwdsb.de</t>
  </si>
  <si>
    <t>Nordwestdeutscher Schützenbund e.V.</t>
  </si>
  <si>
    <t>Mitglied im Deutschen Schützenbund e.V., Schützenbund Niedersachsen e.V. und
LandesSportBund Niedersachsen e.V.</t>
  </si>
  <si>
    <t>Ansprechperson:</t>
  </si>
  <si>
    <t>Traditioneller Bogen Jugend</t>
  </si>
  <si>
    <t>Meldeformular zur offenen Landesmeisterschaft Bogen 3D
am 19.07.2026 in Lingen</t>
  </si>
  <si>
    <t>Die Meldung kann nur über den Verein als geschlossene verbindliche Meldung bei der Landesbogensportleitung eingereicht werden, andere Meldungen werden nicht bearbeitet. Die Startgeldforderung wird über die Geschäftsstelle des NWDSB an die Vereine geschickt und abgerechnet. Meldeschluss ist der 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</si>
</sst>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bis&quot;\ #"/>
  </numFmts>
  <fonts count="11" x14ac:knownFonts="1">
    <font>
      <sz val="11"/>
      <color theme="1"/>
      <name val="Arial"/>
      <family val="2"/>
    </font>
    <font>
      <b/>
      <sz val="11"/>
      <color theme="1"/>
      <name val="Arial"/>
      <family val="2"/>
    </font>
    <font>
      <sz val="16"/>
      <color theme="1"/>
      <name val="Arial"/>
      <family val="2"/>
    </font>
    <font>
      <sz val="9"/>
      <color rgb="FFFF0000"/>
      <name val="Arial"/>
      <family val="2"/>
    </font>
    <font>
      <b/>
      <sz val="11"/>
      <color rgb="FFFF0000"/>
      <name val="Arial"/>
      <family val="2"/>
    </font>
    <font>
      <sz val="12"/>
      <color theme="1"/>
      <name val="Arial"/>
      <family val="2"/>
    </font>
    <font>
      <sz val="14"/>
      <color theme="1"/>
      <name val="Arial"/>
      <family val="2"/>
    </font>
    <font>
      <sz val="11"/>
      <name val="Arial"/>
      <family val="2"/>
    </font>
    <font>
      <sz val="18"/>
      <color theme="1"/>
      <name val="Arial"/>
      <family val="2"/>
    </font>
    <font>
      <sz val="8"/>
      <color theme="1"/>
      <name val="Arial"/>
      <family val="2"/>
    </font>
    <font>
      <b/>
      <sz val="14"/>
      <color theme="1"/>
      <name val="Arial"/>
      <family val="2"/>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1" xfId="0" applyFont="1" applyBorder="1"/>
    <xf numFmtId="0" fontId="0" fillId="0" borderId="1" xfId="0" applyBorder="1"/>
    <xf numFmtId="0" fontId="0" fillId="0" borderId="4" xfId="0" applyBorder="1" applyAlignment="1">
      <alignment horizontal="right"/>
    </xf>
    <xf numFmtId="0" fontId="0" fillId="0" borderId="5" xfId="0" applyBorder="1" applyAlignment="1">
      <alignment horizontal="right"/>
    </xf>
    <xf numFmtId="0" fontId="0" fillId="0" borderId="0" xfId="0" applyAlignment="1">
      <alignment vertical="center"/>
    </xf>
    <xf numFmtId="0" fontId="3" fillId="0" borderId="0" xfId="0" applyFont="1"/>
    <xf numFmtId="0" fontId="3" fillId="0" borderId="0" xfId="0" applyFont="1" applyAlignment="1">
      <alignment vertical="top"/>
    </xf>
    <xf numFmtId="0" fontId="6" fillId="0" borderId="2" xfId="0" applyFont="1" applyBorder="1"/>
    <xf numFmtId="0" fontId="5" fillId="0" borderId="4" xfId="0" applyFont="1" applyBorder="1"/>
    <xf numFmtId="1" fontId="7" fillId="0" borderId="0" xfId="0" applyNumberFormat="1" applyFont="1" applyAlignment="1">
      <alignment horizontal="right" vertical="center"/>
    </xf>
    <xf numFmtId="164" fontId="7" fillId="0" borderId="0" xfId="0" applyNumberFormat="1" applyFont="1" applyAlignment="1">
      <alignment horizontal="left" vertical="center"/>
    </xf>
    <xf numFmtId="0" fontId="7" fillId="0" borderId="0" xfId="0" applyFont="1" applyAlignment="1">
      <alignment vertical="center"/>
    </xf>
    <xf numFmtId="0" fontId="0" fillId="2" borderId="1" xfId="0" applyFill="1" applyBorder="1" applyProtection="1">
      <protection locked="0"/>
    </xf>
    <xf numFmtId="14" fontId="0" fillId="2" borderId="1" xfId="0" applyNumberFormat="1" applyFill="1" applyBorder="1" applyProtection="1">
      <protection locked="0"/>
    </xf>
    <xf numFmtId="0" fontId="0" fillId="0" borderId="0" xfId="0" applyAlignment="1">
      <alignment horizontal="left" vertical="center"/>
    </xf>
    <xf numFmtId="0" fontId="0" fillId="0" borderId="0" xfId="0" applyAlignment="1">
      <alignment horizontal="center" vertical="center"/>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2" fillId="0" borderId="0" xfId="0" applyFont="1" applyAlignment="1">
      <alignment horizontal="left" vertical="center" wrapText="1"/>
    </xf>
    <xf numFmtId="0" fontId="0" fillId="0" borderId="0" xfId="0" applyFont="1" applyAlignment="1">
      <alignment horizontal="left" vertical="center"/>
    </xf>
    <xf numFmtId="0" fontId="0" fillId="2" borderId="3" xfId="0" applyFill="1" applyBorder="1" applyAlignment="1" applyProtection="1">
      <alignment horizontal="center"/>
      <protection locked="0"/>
    </xf>
    <xf numFmtId="0" fontId="10" fillId="0" borderId="3" xfId="0" applyFont="1" applyFill="1" applyBorder="1" applyAlignment="1" applyProtection="1">
      <alignment horizontal="center" vertical="center" wrapText="1"/>
    </xf>
    <xf numFmtId="0" fontId="8" fillId="0" borderId="0" xfId="0" applyFont="1" applyAlignment="1" applyProtection="1">
      <alignment horizontal="left" vertical="center" wrapText="1"/>
    </xf>
    <xf numFmtId="0" fontId="0" fillId="0" borderId="0" xfId="0" applyProtection="1"/>
    <xf numFmtId="0" fontId="9" fillId="0" borderId="0" xfId="0" applyFont="1" applyAlignment="1" applyProtection="1">
      <alignment horizontal="left" vertical="top" wrapText="1"/>
    </xf>
    <xf numFmtId="0" fontId="5" fillId="0" borderId="0" xfId="0" applyFont="1" applyFill="1" applyAlignment="1" applyProtection="1">
      <alignment horizontal="center"/>
    </xf>
    <xf numFmtId="0" fontId="2" fillId="0" borderId="0" xfId="0" applyFont="1" applyAlignment="1" applyProtection="1">
      <alignment vertical="center"/>
    </xf>
    <xf numFmtId="0" fontId="5" fillId="0" borderId="0" xfId="0" applyFont="1" applyAlignment="1" applyProtection="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2511759</xdr:colOff>
      <xdr:row>0</xdr:row>
      <xdr:rowOff>19050</xdr:rowOff>
    </xdr:from>
    <xdr:to>
      <xdr:col>4</xdr:col>
      <xdr:colOff>1025190</xdr:colOff>
      <xdr:row>3</xdr:row>
      <xdr:rowOff>76200</xdr:rowOff>
    </xdr:to>
    <xdr:pic>
      <xdr:nvPicPr>
        <xdr:cNvPr id="2" name="Grafik 1">
          <a:extLst>
            <a:ext uri="{FF2B5EF4-FFF2-40B4-BE49-F238E27FC236}">
              <a16:creationId xmlns:a16="http://schemas.microsoft.com/office/drawing/2014/main" id="{CF35964C-2D57-6A13-B84F-4799CDCB2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029659" y="19050"/>
          <a:ext cx="1345531" cy="154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abSelected="1" zoomScaleNormal="100" workbookViewId="0">
      <selection activeCell="D35" sqref="D35"/>
    </sheetView>
  </sheetViews>
  <sheetFormatPr baseColWidth="10" defaultRowHeight="14" x14ac:dyDescent="0.3"/>
  <cols>
    <col min="1" max="1" width="20.75" customWidth="1"/>
    <col min="2" max="2" width="11.83203125" bestFit="1" customWidth="1"/>
    <col min="3" max="3" width="13.58203125" bestFit="1" customWidth="1"/>
    <col min="4" max="4" width="37.1640625" customWidth="1"/>
    <col min="5" max="5" width="15.33203125" customWidth="1"/>
  </cols>
  <sheetData>
    <row r="1" spans="1:6" ht="22.5" x14ac:dyDescent="0.3">
      <c r="A1" s="24" t="s">
        <v>54</v>
      </c>
      <c r="B1" s="24"/>
      <c r="C1" s="24"/>
      <c r="D1" s="24"/>
      <c r="E1" s="25"/>
    </row>
    <row r="2" spans="1:6" ht="24" customHeight="1" x14ac:dyDescent="0.3">
      <c r="A2" s="26" t="s">
        <v>55</v>
      </c>
      <c r="B2" s="26"/>
      <c r="C2" s="26"/>
      <c r="D2" s="26"/>
      <c r="E2" s="25"/>
    </row>
    <row r="3" spans="1:6" ht="71" customHeight="1" x14ac:dyDescent="0.35">
      <c r="A3" s="23" t="s">
        <v>58</v>
      </c>
      <c r="B3" s="23"/>
      <c r="C3" s="23"/>
      <c r="D3" s="23"/>
      <c r="E3" s="27"/>
    </row>
    <row r="4" spans="1:6" ht="8.5" customHeight="1" x14ac:dyDescent="0.3">
      <c r="A4" s="28"/>
      <c r="B4" s="28"/>
      <c r="C4" s="28"/>
      <c r="D4" s="28"/>
      <c r="E4" s="28"/>
      <c r="F4" s="7"/>
    </row>
    <row r="5" spans="1:6" s="6" customFormat="1" ht="31.5" customHeight="1" x14ac:dyDescent="0.3">
      <c r="A5" s="29" t="s">
        <v>53</v>
      </c>
      <c r="B5" s="29"/>
      <c r="C5" s="29"/>
      <c r="D5" s="29"/>
      <c r="E5" s="29"/>
    </row>
    <row r="6" spans="1:6" ht="17.5" x14ac:dyDescent="0.35">
      <c r="A6" s="9" t="s">
        <v>41</v>
      </c>
      <c r="B6" s="22"/>
      <c r="C6" s="22"/>
      <c r="D6" s="22"/>
      <c r="E6" s="22"/>
    </row>
    <row r="7" spans="1:6" ht="15.5" x14ac:dyDescent="0.35">
      <c r="A7" s="10" t="s">
        <v>28</v>
      </c>
      <c r="B7" s="18"/>
      <c r="C7" s="18"/>
      <c r="D7" s="8"/>
      <c r="E7" s="8"/>
    </row>
    <row r="8" spans="1:6" x14ac:dyDescent="0.3">
      <c r="A8" s="16"/>
      <c r="B8" s="17"/>
      <c r="C8" s="17"/>
      <c r="D8" s="17"/>
      <c r="E8" s="17"/>
    </row>
    <row r="9" spans="1:6" x14ac:dyDescent="0.3">
      <c r="A9" s="4" t="s">
        <v>56</v>
      </c>
      <c r="B9" s="18"/>
      <c r="C9" s="18"/>
      <c r="D9" s="18"/>
      <c r="E9" s="18"/>
    </row>
    <row r="10" spans="1:6" x14ac:dyDescent="0.3">
      <c r="A10" s="4" t="s">
        <v>32</v>
      </c>
      <c r="B10" s="18"/>
      <c r="C10" s="18"/>
      <c r="D10" s="18"/>
      <c r="E10" s="18"/>
    </row>
    <row r="11" spans="1:6" x14ac:dyDescent="0.3">
      <c r="A11" s="4" t="s">
        <v>33</v>
      </c>
      <c r="B11" s="18"/>
      <c r="C11" s="18"/>
      <c r="D11" s="18"/>
      <c r="E11" s="18"/>
    </row>
    <row r="12" spans="1:6" x14ac:dyDescent="0.3">
      <c r="A12" s="5" t="s">
        <v>34</v>
      </c>
      <c r="B12" s="19"/>
      <c r="C12" s="19"/>
      <c r="D12" s="19"/>
      <c r="E12" s="19"/>
    </row>
    <row r="13" spans="1:6" ht="80.5" customHeight="1" x14ac:dyDescent="0.3">
      <c r="A13" s="20" t="s">
        <v>59</v>
      </c>
      <c r="B13" s="20"/>
      <c r="C13" s="20"/>
      <c r="D13" s="20"/>
      <c r="E13" s="20"/>
    </row>
    <row r="14" spans="1:6" ht="26.5" customHeight="1" x14ac:dyDescent="0.3">
      <c r="A14" s="21" t="s">
        <v>52</v>
      </c>
      <c r="B14" s="21"/>
      <c r="C14" s="21"/>
      <c r="D14" s="21"/>
      <c r="E14" s="21"/>
    </row>
    <row r="16" spans="1:6" s="1" customFormat="1" x14ac:dyDescent="0.3">
      <c r="A16" s="2" t="s">
        <v>31</v>
      </c>
      <c r="B16" s="2" t="s">
        <v>29</v>
      </c>
      <c r="C16" s="2" t="s">
        <v>30</v>
      </c>
      <c r="D16" s="2" t="s">
        <v>35</v>
      </c>
      <c r="E16" s="2" t="s">
        <v>0</v>
      </c>
    </row>
    <row r="17" spans="1:5" x14ac:dyDescent="0.3">
      <c r="A17" s="14"/>
      <c r="B17" s="15"/>
      <c r="C17" s="14"/>
      <c r="D17" s="14"/>
      <c r="E17" s="3" t="str">
        <f>IFERROR(VLOOKUP(D17,Klassen!$A$3:$B$39,2,0),"")</f>
        <v/>
      </c>
    </row>
    <row r="18" spans="1:5" x14ac:dyDescent="0.3">
      <c r="A18" s="14"/>
      <c r="B18" s="15"/>
      <c r="C18" s="14"/>
      <c r="D18" s="14"/>
      <c r="E18" s="3" t="str">
        <f>IFERROR(VLOOKUP(D18,Klassen!$A$3:$B$39,2,0),"")</f>
        <v/>
      </c>
    </row>
    <row r="19" spans="1:5" x14ac:dyDescent="0.3">
      <c r="A19" s="14"/>
      <c r="B19" s="15"/>
      <c r="C19" s="14"/>
      <c r="D19" s="14"/>
      <c r="E19" s="3" t="str">
        <f>IFERROR(VLOOKUP(D19,Klassen!$A$3:$B$39,2,0),"")</f>
        <v/>
      </c>
    </row>
    <row r="20" spans="1:5" x14ac:dyDescent="0.3">
      <c r="A20" s="14"/>
      <c r="B20" s="15"/>
      <c r="C20" s="14"/>
      <c r="D20" s="14"/>
      <c r="E20" s="3" t="str">
        <f>IFERROR(VLOOKUP(D20,Klassen!$A$3:$B$39,2,0),"")</f>
        <v/>
      </c>
    </row>
    <row r="21" spans="1:5" x14ac:dyDescent="0.3">
      <c r="A21" s="14"/>
      <c r="B21" s="15"/>
      <c r="C21" s="14"/>
      <c r="D21" s="14"/>
      <c r="E21" s="3" t="str">
        <f>IFERROR(VLOOKUP(D21,Klassen!$A$3:$B$39,2,0),"")</f>
        <v/>
      </c>
    </row>
    <row r="22" spans="1:5" x14ac:dyDescent="0.3">
      <c r="A22" s="14"/>
      <c r="B22" s="15"/>
      <c r="C22" s="14"/>
      <c r="D22" s="14"/>
      <c r="E22" s="3" t="str">
        <f>IFERROR(VLOOKUP(D22,Klassen!$A$3:$B$39,2,0),"")</f>
        <v/>
      </c>
    </row>
    <row r="23" spans="1:5" x14ac:dyDescent="0.3">
      <c r="A23" s="14"/>
      <c r="B23" s="15"/>
      <c r="C23" s="14"/>
      <c r="D23" s="14"/>
      <c r="E23" s="3" t="str">
        <f>IFERROR(VLOOKUP(D23,Klassen!$A$3:$B$39,2,0),"")</f>
        <v/>
      </c>
    </row>
    <row r="24" spans="1:5" x14ac:dyDescent="0.3">
      <c r="A24" s="14"/>
      <c r="B24" s="15"/>
      <c r="C24" s="14"/>
      <c r="D24" s="14"/>
      <c r="E24" s="3" t="str">
        <f>IFERROR(VLOOKUP(D24,Klassen!$A$3:$B$39,2,0),"")</f>
        <v/>
      </c>
    </row>
    <row r="25" spans="1:5" x14ac:dyDescent="0.3">
      <c r="A25" s="14"/>
      <c r="B25" s="15"/>
      <c r="C25" s="14"/>
      <c r="D25" s="14"/>
      <c r="E25" s="3" t="str">
        <f>IFERROR(VLOOKUP(D25,Klassen!$A$3:$B$39,2,0),"")</f>
        <v/>
      </c>
    </row>
    <row r="26" spans="1:5" x14ac:dyDescent="0.3">
      <c r="A26" s="14"/>
      <c r="B26" s="15"/>
      <c r="C26" s="14"/>
      <c r="D26" s="14"/>
      <c r="E26" s="3" t="str">
        <f>IFERROR(VLOOKUP(D26,Klassen!$A$3:$B$39,2,0),"")</f>
        <v/>
      </c>
    </row>
    <row r="27" spans="1:5" x14ac:dyDescent="0.3">
      <c r="A27" s="14"/>
      <c r="B27" s="15"/>
      <c r="C27" s="14"/>
      <c r="D27" s="14"/>
      <c r="E27" s="3" t="str">
        <f>IFERROR(VLOOKUP(D27,Klassen!$A$3:$B$39,2,0),"")</f>
        <v/>
      </c>
    </row>
    <row r="28" spans="1:5" x14ac:dyDescent="0.3">
      <c r="A28" s="14"/>
      <c r="B28" s="15"/>
      <c r="C28" s="14"/>
      <c r="D28" s="14"/>
      <c r="E28" s="3" t="str">
        <f>IFERROR(VLOOKUP(D28,Klassen!$A$3:$B$39,2,0),"")</f>
        <v/>
      </c>
    </row>
    <row r="29" spans="1:5" x14ac:dyDescent="0.3">
      <c r="A29" s="14"/>
      <c r="B29" s="15"/>
      <c r="C29" s="14"/>
      <c r="D29" s="14"/>
      <c r="E29" s="3" t="str">
        <f>IFERROR(VLOOKUP(D29,Klassen!$A$3:$B$39,2,0),"")</f>
        <v/>
      </c>
    </row>
    <row r="30" spans="1:5" x14ac:dyDescent="0.3">
      <c r="A30" s="14"/>
      <c r="B30" s="15"/>
      <c r="C30" s="14"/>
      <c r="D30" s="14"/>
      <c r="E30" s="3" t="str">
        <f>IFERROR(VLOOKUP(D30,Klassen!$A$3:$B$39,2,0),"")</f>
        <v/>
      </c>
    </row>
    <row r="31" spans="1:5" x14ac:dyDescent="0.3">
      <c r="A31" s="14"/>
      <c r="B31" s="15"/>
      <c r="C31" s="14"/>
      <c r="D31" s="14"/>
      <c r="E31" s="3" t="str">
        <f>IFERROR(VLOOKUP(D31,Klassen!$A$3:$B$39,2,0),"")</f>
        <v/>
      </c>
    </row>
    <row r="32" spans="1:5" x14ac:dyDescent="0.3">
      <c r="A32" s="14"/>
      <c r="B32" s="15"/>
      <c r="C32" s="14"/>
      <c r="D32" s="14"/>
      <c r="E32" s="3" t="str">
        <f>IFERROR(VLOOKUP(D32,Klassen!$A$3:$B$39,2,0),"")</f>
        <v/>
      </c>
    </row>
    <row r="33" spans="1:5" x14ac:dyDescent="0.3">
      <c r="A33" s="14"/>
      <c r="B33" s="15"/>
      <c r="C33" s="14"/>
      <c r="D33" s="14"/>
      <c r="E33" s="3" t="str">
        <f>IFERROR(VLOOKUP(D33,Klassen!$A$3:$B$39,2,0),"")</f>
        <v/>
      </c>
    </row>
    <row r="34" spans="1:5" x14ac:dyDescent="0.3">
      <c r="A34" s="14"/>
      <c r="B34" s="15"/>
      <c r="C34" s="14"/>
      <c r="D34" s="14"/>
      <c r="E34" s="3" t="str">
        <f>IFERROR(VLOOKUP(D34,Klassen!$A$3:$B$39,2,0),"")</f>
        <v/>
      </c>
    </row>
    <row r="35" spans="1:5" x14ac:dyDescent="0.3">
      <c r="A35" s="14"/>
      <c r="B35" s="15"/>
      <c r="C35" s="14"/>
      <c r="D35" s="14"/>
      <c r="E35" s="3" t="str">
        <f>IFERROR(VLOOKUP(D35,Klassen!$A$3:$B$39,2,0),"")</f>
        <v/>
      </c>
    </row>
    <row r="36" spans="1:5" x14ac:dyDescent="0.3">
      <c r="A36" s="14"/>
      <c r="B36" s="15"/>
      <c r="C36" s="14"/>
      <c r="D36" s="14"/>
      <c r="E36" s="3" t="str">
        <f>IFERROR(VLOOKUP(D36,Klassen!$A$3:$B$39,2,0),"")</f>
        <v/>
      </c>
    </row>
  </sheetData>
  <sheetProtection algorithmName="SHA-512" hashValue="Oec+YxoM2sNC290eHWaqYoMn0A7wmuVs2kyXN7lALVUkC5iIoDiEHzADD6bztELpLqk5cmN+cMNqbHMC3TqP7A==" saltValue="XQbgjeTTUCIcGsSN4Gtz1g==" spinCount="100000" sheet="1" objects="1" scenarios="1" selectLockedCells="1"/>
  <mergeCells count="14">
    <mergeCell ref="A3:D3"/>
    <mergeCell ref="A2:D2"/>
    <mergeCell ref="A1:D1"/>
    <mergeCell ref="A14:E14"/>
    <mergeCell ref="A4:E4"/>
    <mergeCell ref="A13:E13"/>
    <mergeCell ref="A8:E8"/>
    <mergeCell ref="A5:E5"/>
    <mergeCell ref="B9:E9"/>
    <mergeCell ref="B10:E10"/>
    <mergeCell ref="B11:E11"/>
    <mergeCell ref="B12:E12"/>
    <mergeCell ref="B6:E6"/>
    <mergeCell ref="B7:C7"/>
  </mergeCells>
  <pageMargins left="0.7" right="0.7" top="0.78740157499999996" bottom="0.78740157499999996" header="0.3" footer="0.3"/>
  <pageSetup paperSize="9" scale="8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Klassen!$A$3:$A$39</xm:f>
          </x14:formula1>
          <xm:sqref>D17:D36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C2" sqref="C2:D2"/>
    </sheetView>
  </sheetViews>
  <sheetFormatPr baseColWidth="10" defaultRowHeight="14" x14ac:dyDescent="0.3"/>
  <cols>
    <col min="1" max="1" width="25.5" bestFit="1" customWidth="1"/>
    <col min="2" max="2" width="9.75" bestFit="1" customWidth="1"/>
    <col min="3" max="3" width="13.83203125" bestFit="1" customWidth="1"/>
    <col min="4" max="4" width="13.83203125" customWidth="1"/>
    <col min="5" max="5" width="13.58203125" bestFit="1" customWidth="1"/>
  </cols>
  <sheetData>
    <row r="1" spans="1:5" x14ac:dyDescent="0.3">
      <c r="A1">
        <v>2026</v>
      </c>
    </row>
    <row r="2" spans="1:5" s="1" customFormat="1" x14ac:dyDescent="0.3">
      <c r="A2" s="1" t="s">
        <v>1</v>
      </c>
      <c r="B2" s="1" t="s">
        <v>0</v>
      </c>
      <c r="C2" s="19" t="s">
        <v>5</v>
      </c>
      <c r="D2" s="19"/>
      <c r="E2" s="1" t="s">
        <v>15</v>
      </c>
    </row>
    <row r="3" spans="1:5" x14ac:dyDescent="0.3">
      <c r="A3" t="s">
        <v>2</v>
      </c>
      <c r="B3">
        <v>10</v>
      </c>
      <c r="C3" s="11">
        <f>$A$1-49</f>
        <v>1977</v>
      </c>
      <c r="D3" s="12">
        <f>$A$1-21</f>
        <v>2005</v>
      </c>
      <c r="E3" t="s">
        <v>16</v>
      </c>
    </row>
    <row r="4" spans="1:5" x14ac:dyDescent="0.3">
      <c r="A4" t="s">
        <v>3</v>
      </c>
      <c r="B4">
        <v>11</v>
      </c>
      <c r="C4" s="11">
        <f>$A$1-49</f>
        <v>1977</v>
      </c>
      <c r="D4" s="12">
        <f>$A$1-21</f>
        <v>2005</v>
      </c>
      <c r="E4" t="s">
        <v>16</v>
      </c>
    </row>
    <row r="5" spans="1:5" x14ac:dyDescent="0.3">
      <c r="A5" t="s">
        <v>19</v>
      </c>
      <c r="B5">
        <v>12</v>
      </c>
      <c r="C5" s="11">
        <f>$A$1-50</f>
        <v>1976</v>
      </c>
      <c r="D5" s="13" t="s">
        <v>48</v>
      </c>
      <c r="E5" t="s">
        <v>16</v>
      </c>
    </row>
    <row r="6" spans="1:5" x14ac:dyDescent="0.3">
      <c r="A6" t="s">
        <v>20</v>
      </c>
      <c r="B6">
        <v>13</v>
      </c>
      <c r="C6" s="11">
        <f>$A$1-50</f>
        <v>1976</v>
      </c>
      <c r="D6" s="13" t="s">
        <v>48</v>
      </c>
      <c r="E6" t="s">
        <v>16</v>
      </c>
    </row>
    <row r="7" spans="1:5" x14ac:dyDescent="0.3">
      <c r="A7" t="s">
        <v>46</v>
      </c>
      <c r="B7">
        <v>20</v>
      </c>
      <c r="C7" s="11">
        <f>$A$1-14</f>
        <v>2012</v>
      </c>
      <c r="D7" s="12">
        <f>$A$1-13</f>
        <v>2013</v>
      </c>
      <c r="E7" t="s">
        <v>17</v>
      </c>
    </row>
    <row r="8" spans="1:5" x14ac:dyDescent="0.3">
      <c r="A8" t="s">
        <v>45</v>
      </c>
      <c r="B8">
        <v>30</v>
      </c>
      <c r="C8" s="11">
        <f>$A$1-17</f>
        <v>2009</v>
      </c>
      <c r="D8" s="12">
        <f>$A$1-15</f>
        <v>2011</v>
      </c>
      <c r="E8" t="s">
        <v>16</v>
      </c>
    </row>
    <row r="9" spans="1:5" x14ac:dyDescent="0.3">
      <c r="A9" t="s">
        <v>4</v>
      </c>
      <c r="B9">
        <v>40</v>
      </c>
      <c r="C9" s="11">
        <f>$A$1-20</f>
        <v>2006</v>
      </c>
      <c r="D9" s="12">
        <f>$A$1-18</f>
        <v>2008</v>
      </c>
      <c r="E9" t="s">
        <v>16</v>
      </c>
    </row>
    <row r="10" spans="1:5" x14ac:dyDescent="0.3">
      <c r="A10" t="s">
        <v>6</v>
      </c>
      <c r="B10">
        <v>110</v>
      </c>
      <c r="C10" s="11">
        <f>$A$1-49</f>
        <v>1977</v>
      </c>
      <c r="D10" s="12">
        <f>$A$1-21</f>
        <v>2005</v>
      </c>
      <c r="E10" t="s">
        <v>16</v>
      </c>
    </row>
    <row r="11" spans="1:5" x14ac:dyDescent="0.3">
      <c r="A11" t="s">
        <v>7</v>
      </c>
      <c r="B11">
        <v>111</v>
      </c>
      <c r="C11" s="11">
        <f>$A$1-49</f>
        <v>1977</v>
      </c>
      <c r="D11" s="12">
        <f>$A$1-21</f>
        <v>2005</v>
      </c>
      <c r="E11" t="s">
        <v>16</v>
      </c>
    </row>
    <row r="12" spans="1:5" x14ac:dyDescent="0.3">
      <c r="A12" t="s">
        <v>21</v>
      </c>
      <c r="B12">
        <v>112</v>
      </c>
      <c r="C12" s="11">
        <f>$A$1-50</f>
        <v>1976</v>
      </c>
      <c r="D12" s="13" t="s">
        <v>48</v>
      </c>
      <c r="E12" t="s">
        <v>16</v>
      </c>
    </row>
    <row r="13" spans="1:5" x14ac:dyDescent="0.3">
      <c r="A13" t="s">
        <v>22</v>
      </c>
      <c r="B13">
        <v>113</v>
      </c>
      <c r="C13" s="11">
        <f>$A$1-50</f>
        <v>1976</v>
      </c>
      <c r="D13" s="13" t="s">
        <v>48</v>
      </c>
      <c r="E13" t="s">
        <v>16</v>
      </c>
    </row>
    <row r="14" spans="1:5" x14ac:dyDescent="0.3">
      <c r="A14" t="s">
        <v>9</v>
      </c>
      <c r="B14">
        <v>120</v>
      </c>
      <c r="C14" s="11">
        <f>$A$1-14</f>
        <v>2012</v>
      </c>
      <c r="D14" s="12">
        <f>$A$1-13</f>
        <v>2013</v>
      </c>
      <c r="E14" t="s">
        <v>17</v>
      </c>
    </row>
    <row r="15" spans="1:5" x14ac:dyDescent="0.3">
      <c r="A15" t="s">
        <v>10</v>
      </c>
      <c r="B15">
        <v>130</v>
      </c>
      <c r="C15" s="11">
        <f>$A$1-17</f>
        <v>2009</v>
      </c>
      <c r="D15" s="12">
        <f>$A$1-15</f>
        <v>2011</v>
      </c>
      <c r="E15" t="s">
        <v>16</v>
      </c>
    </row>
    <row r="16" spans="1:5" x14ac:dyDescent="0.3">
      <c r="A16" t="s">
        <v>8</v>
      </c>
      <c r="B16">
        <v>140</v>
      </c>
      <c r="C16" s="11">
        <f>$A$1-20</f>
        <v>2006</v>
      </c>
      <c r="D16" s="12">
        <f>$A$1-18</f>
        <v>2008</v>
      </c>
      <c r="E16" t="s">
        <v>16</v>
      </c>
    </row>
    <row r="17" spans="1:5" x14ac:dyDescent="0.3">
      <c r="A17" t="s">
        <v>11</v>
      </c>
      <c r="B17">
        <v>210</v>
      </c>
      <c r="C17" s="11">
        <f>$A$1-49</f>
        <v>1977</v>
      </c>
      <c r="D17" s="12">
        <f>$A$1-21</f>
        <v>2005</v>
      </c>
      <c r="E17" t="s">
        <v>17</v>
      </c>
    </row>
    <row r="18" spans="1:5" x14ac:dyDescent="0.3">
      <c r="A18" t="s">
        <v>12</v>
      </c>
      <c r="B18">
        <v>211</v>
      </c>
      <c r="C18" s="11">
        <f>$A$1-49</f>
        <v>1977</v>
      </c>
      <c r="D18" s="12">
        <f>$A$1-21</f>
        <v>2005</v>
      </c>
      <c r="E18" t="s">
        <v>17</v>
      </c>
    </row>
    <row r="19" spans="1:5" x14ac:dyDescent="0.3">
      <c r="A19" t="s">
        <v>43</v>
      </c>
      <c r="B19">
        <v>212</v>
      </c>
      <c r="C19" s="11">
        <f>$A$1-50</f>
        <v>1976</v>
      </c>
      <c r="D19" s="13" t="s">
        <v>48</v>
      </c>
      <c r="E19" t="s">
        <v>17</v>
      </c>
    </row>
    <row r="20" spans="1:5" x14ac:dyDescent="0.3">
      <c r="A20" t="s">
        <v>42</v>
      </c>
      <c r="B20">
        <v>213</v>
      </c>
      <c r="C20" s="11">
        <f>$A$1-50</f>
        <v>1976</v>
      </c>
      <c r="D20" s="13" t="s">
        <v>48</v>
      </c>
      <c r="E20" t="s">
        <v>17</v>
      </c>
    </row>
    <row r="21" spans="1:5" x14ac:dyDescent="0.3">
      <c r="A21" t="s">
        <v>13</v>
      </c>
      <c r="B21">
        <v>220</v>
      </c>
      <c r="C21" s="11">
        <f>$A$1-14</f>
        <v>2012</v>
      </c>
      <c r="D21" s="12">
        <f>$A$1-13</f>
        <v>2013</v>
      </c>
      <c r="E21" t="s">
        <v>17</v>
      </c>
    </row>
    <row r="22" spans="1:5" x14ac:dyDescent="0.3">
      <c r="A22" t="s">
        <v>14</v>
      </c>
      <c r="B22">
        <v>230</v>
      </c>
      <c r="C22" s="11">
        <f>$A$1-17</f>
        <v>2009</v>
      </c>
      <c r="D22" s="12">
        <f>$A$1-15</f>
        <v>2011</v>
      </c>
      <c r="E22" t="s">
        <v>17</v>
      </c>
    </row>
    <row r="23" spans="1:5" x14ac:dyDescent="0.3">
      <c r="A23" t="s">
        <v>18</v>
      </c>
      <c r="B23">
        <v>240</v>
      </c>
      <c r="C23" s="11">
        <f>$A$1-20</f>
        <v>2006</v>
      </c>
      <c r="D23" s="12">
        <f>$A$1-18</f>
        <v>2008</v>
      </c>
      <c r="E23" t="s">
        <v>17</v>
      </c>
    </row>
    <row r="24" spans="1:5" x14ac:dyDescent="0.3">
      <c r="A24" t="s">
        <v>23</v>
      </c>
      <c r="B24">
        <v>310</v>
      </c>
      <c r="C24" s="11">
        <f>$A$1-49</f>
        <v>1977</v>
      </c>
      <c r="D24" s="12">
        <f>$A$1-21</f>
        <v>2005</v>
      </c>
      <c r="E24" t="s">
        <v>17</v>
      </c>
    </row>
    <row r="25" spans="1:5" x14ac:dyDescent="0.3">
      <c r="A25" t="s">
        <v>24</v>
      </c>
      <c r="B25">
        <v>311</v>
      </c>
      <c r="C25" s="11">
        <f>$A$1-49</f>
        <v>1977</v>
      </c>
      <c r="D25" s="12">
        <f>$A$1-21</f>
        <v>2005</v>
      </c>
      <c r="E25" t="s">
        <v>17</v>
      </c>
    </row>
    <row r="26" spans="1:5" x14ac:dyDescent="0.3">
      <c r="A26" t="s">
        <v>25</v>
      </c>
      <c r="B26">
        <v>312</v>
      </c>
      <c r="C26" s="11">
        <f>$A$1-65</f>
        <v>1961</v>
      </c>
      <c r="D26" s="12">
        <f>$A$1-50</f>
        <v>1976</v>
      </c>
      <c r="E26" t="s">
        <v>17</v>
      </c>
    </row>
    <row r="27" spans="1:5" x14ac:dyDescent="0.3">
      <c r="A27" t="s">
        <v>26</v>
      </c>
      <c r="B27">
        <v>313</v>
      </c>
      <c r="C27" s="11">
        <f>$A$1-50</f>
        <v>1976</v>
      </c>
      <c r="D27" s="13" t="s">
        <v>48</v>
      </c>
      <c r="E27" t="s">
        <v>17</v>
      </c>
    </row>
    <row r="28" spans="1:5" x14ac:dyDescent="0.3">
      <c r="A28" t="s">
        <v>47</v>
      </c>
      <c r="B28">
        <v>314</v>
      </c>
      <c r="C28" s="11">
        <f>$A$1-50</f>
        <v>1976</v>
      </c>
      <c r="D28" s="13" t="s">
        <v>48</v>
      </c>
      <c r="E28" t="s">
        <v>17</v>
      </c>
    </row>
    <row r="29" spans="1:5" x14ac:dyDescent="0.3">
      <c r="A29" t="s">
        <v>49</v>
      </c>
      <c r="B29">
        <v>320</v>
      </c>
      <c r="C29" s="11">
        <f>$A$1-14</f>
        <v>2012</v>
      </c>
      <c r="D29" s="12">
        <f>$A$1-13</f>
        <v>2013</v>
      </c>
      <c r="E29" t="s">
        <v>17</v>
      </c>
    </row>
    <row r="30" spans="1:5" x14ac:dyDescent="0.3">
      <c r="A30" t="s">
        <v>44</v>
      </c>
      <c r="B30">
        <v>330</v>
      </c>
      <c r="C30" s="11">
        <f>$A$1-17</f>
        <v>2009</v>
      </c>
      <c r="D30" s="12">
        <f>$A$1-15</f>
        <v>2011</v>
      </c>
      <c r="E30" t="s">
        <v>17</v>
      </c>
    </row>
    <row r="31" spans="1:5" x14ac:dyDescent="0.3">
      <c r="A31" t="s">
        <v>27</v>
      </c>
      <c r="B31">
        <v>340</v>
      </c>
      <c r="C31" s="11">
        <f>$A$1-20</f>
        <v>2006</v>
      </c>
      <c r="D31" s="12">
        <f>$A$1-18</f>
        <v>2008</v>
      </c>
      <c r="E31" t="s">
        <v>17</v>
      </c>
    </row>
    <row r="32" spans="1:5" x14ac:dyDescent="0.3">
      <c r="A32" t="s">
        <v>36</v>
      </c>
      <c r="B32">
        <v>410</v>
      </c>
      <c r="C32" s="11">
        <f>$A$1-49</f>
        <v>1977</v>
      </c>
      <c r="D32" s="12">
        <f>$A$1-21</f>
        <v>2005</v>
      </c>
      <c r="E32" t="s">
        <v>17</v>
      </c>
    </row>
    <row r="33" spans="1:5" x14ac:dyDescent="0.3">
      <c r="A33" t="s">
        <v>37</v>
      </c>
      <c r="B33">
        <v>411</v>
      </c>
      <c r="C33" s="11">
        <f>$A$1-49</f>
        <v>1977</v>
      </c>
      <c r="D33" s="12">
        <f>$A$1-21</f>
        <v>2005</v>
      </c>
      <c r="E33" t="s">
        <v>17</v>
      </c>
    </row>
    <row r="34" spans="1:5" x14ac:dyDescent="0.3">
      <c r="A34" t="s">
        <v>38</v>
      </c>
      <c r="B34">
        <v>412</v>
      </c>
      <c r="C34" s="11">
        <f>$A$1-65</f>
        <v>1961</v>
      </c>
      <c r="D34" s="12">
        <f>$A$1-50</f>
        <v>1976</v>
      </c>
      <c r="E34" t="s">
        <v>17</v>
      </c>
    </row>
    <row r="35" spans="1:5" x14ac:dyDescent="0.3">
      <c r="A35" t="s">
        <v>39</v>
      </c>
      <c r="B35">
        <v>413</v>
      </c>
      <c r="C35" s="11">
        <f>$A$1-50</f>
        <v>1976</v>
      </c>
      <c r="D35" s="13" t="s">
        <v>48</v>
      </c>
      <c r="E35" t="s">
        <v>17</v>
      </c>
    </row>
    <row r="36" spans="1:5" x14ac:dyDescent="0.3">
      <c r="A36" t="s">
        <v>51</v>
      </c>
      <c r="B36">
        <v>414</v>
      </c>
      <c r="C36" s="11">
        <f>$A$1-50</f>
        <v>1976</v>
      </c>
      <c r="D36" s="13" t="s">
        <v>48</v>
      </c>
      <c r="E36" t="s">
        <v>17</v>
      </c>
    </row>
    <row r="37" spans="1:5" x14ac:dyDescent="0.3">
      <c r="A37" t="s">
        <v>50</v>
      </c>
      <c r="B37">
        <v>420</v>
      </c>
      <c r="C37" s="11">
        <f>$A$1-14</f>
        <v>2012</v>
      </c>
      <c r="D37" s="12">
        <f>$A$1-13</f>
        <v>2013</v>
      </c>
      <c r="E37" t="s">
        <v>17</v>
      </c>
    </row>
    <row r="38" spans="1:5" x14ac:dyDescent="0.3">
      <c r="A38" t="s">
        <v>57</v>
      </c>
      <c r="B38">
        <v>430</v>
      </c>
      <c r="C38" s="11">
        <f>$A$1-17</f>
        <v>2009</v>
      </c>
      <c r="D38" s="12">
        <f>$A$1-15</f>
        <v>2011</v>
      </c>
      <c r="E38" t="s">
        <v>17</v>
      </c>
    </row>
    <row r="39" spans="1:5" x14ac:dyDescent="0.3">
      <c r="A39" t="s">
        <v>40</v>
      </c>
      <c r="B39">
        <v>440</v>
      </c>
      <c r="C39" s="11">
        <f>$A$1-20</f>
        <v>2006</v>
      </c>
      <c r="D39" s="12">
        <f>$A$1-18</f>
        <v>2008</v>
      </c>
      <c r="E39" t="s">
        <v>17</v>
      </c>
    </row>
  </sheetData>
  <sheetProtection algorithmName="SHA-512" hashValue="SSuwnoSz/yM503dWssKhJu5EAPWvWa7CGMuzc56pSh0trwVShaKUt5VoWLf1o7My4itKfT1moDGnDm+TcVJGEA==" saltValue="/BZUIeDXowGLimQCv0H+dA==" spinCount="100000" sheet="1" objects="1" scenarios="1" selectLockedCells="1"/>
  <mergeCells count="1">
    <mergeCell ref="C2:D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Meldung</vt:lpstr>
      <vt:lpstr>Klassen</vt:lpstr>
      <vt:lpstr>Meldung!Druckbereich</vt:lpstr>
    </vt:vector>
  </TitlesOfParts>
  <Company>B.I.T. Bremerhaven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Pepperl, Roland</dc:creator>
  <cp:lastModifiedBy>Sascha Allhorn</cp:lastModifiedBy>
  <cp:lastPrinted>2023-05-26T11:54:19Z</cp:lastPrinted>
  <dcterms:created xsi:type="dcterms:W3CDTF">2023-05-24T12:11:56Z</dcterms:created>
  <dcterms:modified xsi:type="dcterms:W3CDTF">2026-01-30T20:37:07Z</dcterms:modified>
</cp:coreProperties>
</file>